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sandra Stanford\Desktop\"/>
    </mc:Choice>
  </mc:AlternateContent>
  <xr:revisionPtr revIDLastSave="0" documentId="13_ncr:1_{DF6CC17E-E477-45A2-A2A7-86D9426C568A}" xr6:coauthVersionLast="36" xr6:coauthVersionMax="36" xr10:uidLastSave="{00000000-0000-0000-0000-000000000000}"/>
  <workbookProtection lockStructure="1"/>
  <bookViews>
    <workbookView xWindow="0" yWindow="0" windowWidth="14400" windowHeight="5820" activeTab="1" xr2:uid="{96278C31-641E-49AD-BCAA-73B23336B931}"/>
  </bookViews>
  <sheets>
    <sheet name="GAAP P&amp;L" sheetId="3" r:id="rId1"/>
    <sheet name="GAAP IFRS Compare" sheetId="4" r:id="rId2"/>
    <sheet name="Adjusted EPS and EBITD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8" i="3" l="1"/>
  <c r="J28" i="3"/>
  <c r="I28" i="3"/>
  <c r="H28" i="3"/>
  <c r="G28" i="3"/>
  <c r="E28" i="3"/>
  <c r="D28" i="3"/>
  <c r="C28" i="3"/>
  <c r="K22" i="3"/>
  <c r="K20" i="3"/>
  <c r="K18" i="3"/>
  <c r="K17" i="3"/>
  <c r="H16" i="3"/>
  <c r="H19" i="3" s="1"/>
  <c r="H21" i="3" s="1"/>
  <c r="H23" i="3" s="1"/>
  <c r="E16" i="3"/>
  <c r="E19" i="3" s="1"/>
  <c r="E21" i="3" s="1"/>
  <c r="E23" i="3" s="1"/>
  <c r="K14" i="3"/>
  <c r="K13" i="3"/>
  <c r="K12" i="3"/>
  <c r="K11" i="3"/>
  <c r="J10" i="3"/>
  <c r="J16" i="3" s="1"/>
  <c r="J19" i="3" s="1"/>
  <c r="J21" i="3" s="1"/>
  <c r="J23" i="3" s="1"/>
  <c r="I10" i="3"/>
  <c r="H10" i="3"/>
  <c r="G10" i="3"/>
  <c r="G16" i="3" s="1"/>
  <c r="G19" i="3" s="1"/>
  <c r="G21" i="3" s="1"/>
  <c r="E10" i="3"/>
  <c r="D10" i="3"/>
  <c r="D16" i="3" s="1"/>
  <c r="D19" i="3" s="1"/>
  <c r="D21" i="3" s="1"/>
  <c r="D23" i="3" s="1"/>
  <c r="C10" i="3"/>
  <c r="C16" i="3" s="1"/>
  <c r="C19" i="3" s="1"/>
  <c r="C21" i="3" s="1"/>
  <c r="C23" i="3" s="1"/>
  <c r="K9" i="3"/>
  <c r="K8" i="3"/>
  <c r="J35" i="5"/>
  <c r="I35" i="5"/>
  <c r="H35" i="5"/>
  <c r="G35" i="5"/>
  <c r="E35" i="5"/>
  <c r="D35" i="5"/>
  <c r="C35" i="5"/>
  <c r="K34" i="5"/>
  <c r="K33" i="5"/>
  <c r="K32" i="5"/>
  <c r="K31" i="5"/>
  <c r="K30" i="5"/>
  <c r="K29" i="5"/>
  <c r="K28" i="5"/>
  <c r="K27" i="5"/>
  <c r="K25" i="5"/>
  <c r="K35" i="5" s="1"/>
  <c r="J18" i="5"/>
  <c r="K18" i="5" s="1"/>
  <c r="I18" i="5"/>
  <c r="H18" i="5"/>
  <c r="G18" i="5"/>
  <c r="E18" i="5"/>
  <c r="D18" i="5"/>
  <c r="C18" i="5"/>
  <c r="K17" i="5"/>
  <c r="K16" i="5"/>
  <c r="K15" i="5"/>
  <c r="K14" i="5"/>
  <c r="K13" i="5"/>
  <c r="K12" i="5"/>
  <c r="K11" i="5"/>
  <c r="K10" i="5"/>
  <c r="K9" i="5"/>
  <c r="K7" i="5"/>
  <c r="J21" i="4"/>
  <c r="I21" i="4"/>
  <c r="H21" i="4"/>
  <c r="G21" i="4"/>
  <c r="E21" i="4"/>
  <c r="D21" i="4"/>
  <c r="C21" i="4"/>
  <c r="K20" i="4"/>
  <c r="K19" i="4"/>
  <c r="K21" i="4" s="1"/>
  <c r="J15" i="4"/>
  <c r="I15" i="4"/>
  <c r="H15" i="4"/>
  <c r="G15" i="4"/>
  <c r="E15" i="4"/>
  <c r="D15" i="4"/>
  <c r="C15" i="4"/>
  <c r="K14" i="4"/>
  <c r="K13" i="4"/>
  <c r="K9" i="4"/>
  <c r="J9" i="4"/>
  <c r="I9" i="4"/>
  <c r="H9" i="4"/>
  <c r="G9" i="4"/>
  <c r="E9" i="4"/>
  <c r="D9" i="4"/>
  <c r="C9" i="4"/>
  <c r="K10" i="3" l="1"/>
  <c r="K16" i="3" s="1"/>
  <c r="K19" i="3" s="1"/>
  <c r="G23" i="3"/>
  <c r="I16" i="3"/>
  <c r="I19" i="3" s="1"/>
  <c r="I21" i="3" s="1"/>
  <c r="I23" i="3" s="1"/>
  <c r="K15" i="4"/>
  <c r="K21" i="3" l="1"/>
  <c r="K23" i="3" s="1"/>
</calcChain>
</file>

<file path=xl/sharedStrings.xml><?xml version="1.0" encoding="utf-8"?>
<sst xmlns="http://schemas.openxmlformats.org/spreadsheetml/2006/main" count="117" uniqueCount="64">
  <si>
    <t>Q1</t>
  </si>
  <si>
    <t>Q2</t>
  </si>
  <si>
    <t>Q3</t>
  </si>
  <si>
    <t>Q4</t>
  </si>
  <si>
    <t>Full Year</t>
  </si>
  <si>
    <t>Adjusted diluted earnings per share under GAAP</t>
  </si>
  <si>
    <t>Adjusted diluted earnings per share under IFRS</t>
  </si>
  <si>
    <t>Difference</t>
  </si>
  <si>
    <t>Adjusted EBITDA under GAAP</t>
  </si>
  <si>
    <t>Adjusted EBITDA under IFRS</t>
  </si>
  <si>
    <t>Net sales</t>
  </si>
  <si>
    <t>Cost of goods sold</t>
  </si>
  <si>
    <t>Gross profit</t>
  </si>
  <si>
    <t>Selling, general and administrative expenses</t>
  </si>
  <si>
    <t>Research and development</t>
  </si>
  <si>
    <t>Restructuring charges</t>
  </si>
  <si>
    <t>Impairment charges</t>
  </si>
  <si>
    <t>Operating income / (loss)</t>
  </si>
  <si>
    <t>Net interest expense</t>
  </si>
  <si>
    <t>Defined benefit pension credit</t>
  </si>
  <si>
    <t>Income / (loss) before income taxes and equity in net earnings of affiliates</t>
  </si>
  <si>
    <t>Provision / (credit) for income taxes</t>
  </si>
  <si>
    <t>Income / (loss) before equity in net earnings of affiliates</t>
  </si>
  <si>
    <t>Equity income / (loss) of unconsolidated affiliates</t>
  </si>
  <si>
    <t>Net Income / (loss)</t>
  </si>
  <si>
    <t>Weighted average number of ordinary shares</t>
  </si>
  <si>
    <t>For basic earnings per share</t>
  </si>
  <si>
    <t>Exercise of share options</t>
  </si>
  <si>
    <t>For diluted earnings per share</t>
  </si>
  <si>
    <t>Earnings / (loss) per ordinary share</t>
  </si>
  <si>
    <t>Basic earnings / (loss) per ordinary share</t>
  </si>
  <si>
    <t>Diluted earnings / (loss) per ordinary share(1)</t>
  </si>
  <si>
    <t>Net income</t>
  </si>
  <si>
    <t>Accounting charges relating to acquisitions and disposals of businesses:</t>
  </si>
  <si>
    <t>Unwind of discount on deferred contingent consideration from acquisitions</t>
  </si>
  <si>
    <t>Amortization on acquired intangibles</t>
  </si>
  <si>
    <t>Acquisitions and disposals</t>
  </si>
  <si>
    <t>Defined benefit pension actuarial adjustment</t>
  </si>
  <si>
    <t>Restructuring and other charges(2)</t>
  </si>
  <si>
    <t>Share-based compensation charges</t>
  </si>
  <si>
    <t>Impact from U.S. tax reform</t>
  </si>
  <si>
    <t>Income tax thereon</t>
  </si>
  <si>
    <t>Adjusted net income</t>
  </si>
  <si>
    <t>Add back / (deduct):</t>
  </si>
  <si>
    <t>Income tax expense (credit)</t>
  </si>
  <si>
    <t>Net finance costs</t>
  </si>
  <si>
    <t>Depreciation and amortization</t>
  </si>
  <si>
    <t>Adjusted EBITDA</t>
  </si>
  <si>
    <t>Adjusted earnings per ordinary share</t>
  </si>
  <si>
    <t>Adjusted diluted earnings per ordinary share</t>
  </si>
  <si>
    <t>Loss on disposal of property, plant and equipment</t>
  </si>
  <si>
    <t>Adjusted EBITA under GAAP</t>
  </si>
  <si>
    <t>Adjusted EBITA under IFRS</t>
  </si>
  <si>
    <t>Acquistion related costs /credits</t>
  </si>
  <si>
    <t>Other non-recurring tax items</t>
  </si>
  <si>
    <t>Luxfer Holdings PLC</t>
  </si>
  <si>
    <t>Reconciliation of Adjusted Net Income and Adjusted EBITDA (Unaudited)</t>
  </si>
  <si>
    <t>in US $</t>
  </si>
  <si>
    <t>In US $</t>
  </si>
  <si>
    <t>Supplementary Information (Unaudited)</t>
  </si>
  <si>
    <t>Consolidated Income Statements (Unaudited)</t>
  </si>
  <si>
    <t>In US $ millions, except share and per-share amounts</t>
  </si>
  <si>
    <t>In US $ millions</t>
  </si>
  <si>
    <t>In US $ millions, except per-share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</si>
</sst>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2" fontId="0" fillId="2" borderId="1" xfId="0" applyNumberFormat="1" applyFill="1" applyBorder="1"/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0" xfId="0" applyFill="1" applyBorder="1"/>
    <xf numFmtId="0" fontId="1" fillId="3" borderId="3" xfId="0" applyFont="1" applyFill="1" applyBorder="1"/>
    <xf numFmtId="164" fontId="0" fillId="3" borderId="3" xfId="0" applyNumberFormat="1" applyFill="1" applyBorder="1"/>
    <xf numFmtId="0" fontId="0" fillId="3" borderId="0" xfId="0" applyFill="1"/>
    <xf numFmtId="0" fontId="0" fillId="2" borderId="2" xfId="0" applyFill="1" applyBorder="1"/>
    <xf numFmtId="164" fontId="0" fillId="2" borderId="2" xfId="0" applyNumberFormat="1" applyFill="1" applyBorder="1"/>
    <xf numFmtId="0" fontId="1" fillId="0" borderId="4" xfId="0" applyFont="1" applyBorder="1"/>
    <xf numFmtId="164" fontId="0" fillId="0" borderId="4" xfId="0" applyNumberFormat="1" applyBorder="1"/>
    <xf numFmtId="164" fontId="1" fillId="2" borderId="2" xfId="0" applyNumberFormat="1" applyFont="1" applyFill="1" applyBorder="1"/>
    <xf numFmtId="164" fontId="1" fillId="0" borderId="4" xfId="0" applyNumberFormat="1" applyFont="1" applyBorder="1"/>
    <xf numFmtId="164" fontId="0" fillId="0" borderId="2" xfId="0" applyNumberFormat="1" applyBorder="1"/>
    <xf numFmtId="0" fontId="1" fillId="2" borderId="4" xfId="0" applyFont="1" applyFill="1" applyBorder="1"/>
    <xf numFmtId="164" fontId="0" fillId="2" borderId="4" xfId="0" applyNumberFormat="1" applyFill="1" applyBorder="1"/>
    <xf numFmtId="164" fontId="1" fillId="0" borderId="2" xfId="0" applyNumberFormat="1" applyFont="1" applyBorder="1"/>
    <xf numFmtId="164" fontId="1" fillId="2" borderId="4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0" fillId="0" borderId="4" xfId="0" applyBorder="1"/>
    <xf numFmtId="164" fontId="0" fillId="2" borderId="3" xfId="0" applyNumberFormat="1" applyFill="1" applyBorder="1"/>
    <xf numFmtId="164" fontId="1" fillId="2" borderId="3" xfId="0" applyNumberFormat="1" applyFont="1" applyFill="1" applyBorder="1"/>
    <xf numFmtId="0" fontId="0" fillId="3" borderId="7" xfId="0" applyFill="1" applyBorder="1"/>
    <xf numFmtId="0" fontId="0" fillId="3" borderId="7" xfId="0" applyFill="1" applyBorder="1" applyAlignment="1">
      <alignment horizontal="right"/>
    </xf>
    <xf numFmtId="164" fontId="0" fillId="3" borderId="7" xfId="0" applyNumberFormat="1" applyFill="1" applyBorder="1"/>
    <xf numFmtId="164" fontId="1" fillId="3" borderId="7" xfId="0" applyNumberFormat="1" applyFont="1" applyFill="1" applyBorder="1"/>
    <xf numFmtId="3" fontId="0" fillId="2" borderId="2" xfId="0" applyNumberFormat="1" applyFill="1" applyBorder="1"/>
    <xf numFmtId="3" fontId="1" fillId="2" borderId="2" xfId="0" applyNumberFormat="1" applyFont="1" applyFill="1" applyBorder="1"/>
    <xf numFmtId="0" fontId="1" fillId="3" borderId="4" xfId="0" applyFont="1" applyFill="1" applyBorder="1"/>
    <xf numFmtId="164" fontId="0" fillId="3" borderId="4" xfId="0" applyNumberFormat="1" applyFill="1" applyBorder="1"/>
    <xf numFmtId="164" fontId="1" fillId="3" borderId="4" xfId="0" applyNumberFormat="1" applyFont="1" applyFill="1" applyBorder="1"/>
    <xf numFmtId="0" fontId="0" fillId="3" borderId="2" xfId="0" applyFill="1" applyBorder="1"/>
    <xf numFmtId="164" fontId="0" fillId="3" borderId="2" xfId="0" applyNumberFormat="1" applyFill="1" applyBorder="1"/>
    <xf numFmtId="164" fontId="1" fillId="3" borderId="2" xfId="0" applyNumberFormat="1" applyFont="1" applyFill="1" applyBorder="1"/>
    <xf numFmtId="0" fontId="0" fillId="3" borderId="1" xfId="0" applyFill="1" applyBorder="1"/>
    <xf numFmtId="0" fontId="1" fillId="3" borderId="1" xfId="0" applyFont="1" applyFill="1" applyBorder="1"/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0" fillId="3" borderId="4" xfId="0" applyFill="1" applyBorder="1"/>
    <xf numFmtId="3" fontId="0" fillId="3" borderId="4" xfId="0" applyNumberFormat="1" applyFill="1" applyBorder="1"/>
    <xf numFmtId="3" fontId="1" fillId="3" borderId="4" xfId="0" applyNumberFormat="1" applyFont="1" applyFill="1" applyBorder="1"/>
    <xf numFmtId="2" fontId="0" fillId="3" borderId="1" xfId="0" applyNumberFormat="1" applyFill="1" applyBorder="1"/>
    <xf numFmtId="164" fontId="0" fillId="3" borderId="4" xfId="0" applyNumberFormat="1" applyFont="1" applyFill="1" applyBorder="1"/>
    <xf numFmtId="164" fontId="0" fillId="3" borderId="1" xfId="0" applyNumberFormat="1" applyFill="1" applyBorder="1"/>
    <xf numFmtId="164" fontId="1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C875-B35C-497F-855F-F954D6C4C4C2}">
  <dimension ref="B1:K32"/>
  <sheetViews>
    <sheetView showGridLines="0" workbookViewId="0">
      <selection activeCell="O17" sqref="O17"/>
    </sheetView>
  </sheetViews>
  <sheetFormatPr defaultRowHeight="15" x14ac:dyDescent="0.25"/>
  <cols>
    <col min="2" max="2" width="69.42578125" bestFit="1" customWidth="1"/>
    <col min="3" max="5" width="10.140625" bestFit="1" customWidth="1"/>
    <col min="6" max="6" width="4.140625" customWidth="1"/>
    <col min="7" max="11" width="10.140625" bestFit="1" customWidth="1"/>
  </cols>
  <sheetData>
    <row r="1" spans="2:11" x14ac:dyDescent="0.25">
      <c r="F1" s="18"/>
    </row>
    <row r="2" spans="2:11" x14ac:dyDescent="0.25">
      <c r="F2" s="18"/>
    </row>
    <row r="3" spans="2:11" x14ac:dyDescent="0.25">
      <c r="B3" s="58" t="s">
        <v>55</v>
      </c>
      <c r="C3" s="58"/>
      <c r="D3" s="58"/>
      <c r="E3" s="58"/>
      <c r="F3" s="58"/>
      <c r="G3" s="58"/>
      <c r="H3" s="58"/>
      <c r="I3" s="58"/>
      <c r="J3" s="58"/>
      <c r="K3" s="58"/>
    </row>
    <row r="4" spans="2:11" x14ac:dyDescent="0.25">
      <c r="B4" s="58" t="s">
        <v>60</v>
      </c>
      <c r="C4" s="58"/>
      <c r="D4" s="58"/>
      <c r="E4" s="58"/>
      <c r="F4" s="58"/>
      <c r="G4" s="58"/>
      <c r="H4" s="58"/>
      <c r="I4" s="58"/>
      <c r="J4" s="58"/>
      <c r="K4" s="58"/>
    </row>
    <row r="5" spans="2:1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2:11" x14ac:dyDescent="0.25">
      <c r="B6" s="2" t="s">
        <v>61</v>
      </c>
      <c r="C6" s="59">
        <v>2018</v>
      </c>
      <c r="D6" s="59"/>
      <c r="E6" s="59"/>
      <c r="F6" s="15"/>
      <c r="G6" s="59">
        <v>2017</v>
      </c>
      <c r="H6" s="59"/>
      <c r="I6" s="59"/>
      <c r="J6" s="59"/>
      <c r="K6" s="59"/>
    </row>
    <row r="7" spans="2:11" ht="15.75" thickBot="1" x14ac:dyDescent="0.3">
      <c r="B7" s="30"/>
      <c r="C7" s="30" t="s">
        <v>0</v>
      </c>
      <c r="D7" s="30" t="s">
        <v>1</v>
      </c>
      <c r="E7" s="30" t="s">
        <v>2</v>
      </c>
      <c r="F7" s="35"/>
      <c r="G7" s="30" t="s">
        <v>0</v>
      </c>
      <c r="H7" s="30" t="s">
        <v>1</v>
      </c>
      <c r="I7" s="30" t="s">
        <v>2</v>
      </c>
      <c r="J7" s="30" t="s">
        <v>3</v>
      </c>
      <c r="K7" s="30" t="s">
        <v>4</v>
      </c>
    </row>
    <row r="8" spans="2:11" x14ac:dyDescent="0.25">
      <c r="B8" s="31" t="s">
        <v>10</v>
      </c>
      <c r="C8" s="22">
        <v>119.7</v>
      </c>
      <c r="D8" s="22">
        <v>128.19999999999999</v>
      </c>
      <c r="E8" s="22">
        <v>129.1</v>
      </c>
      <c r="F8" s="36"/>
      <c r="G8" s="22">
        <v>103.4</v>
      </c>
      <c r="H8" s="22">
        <v>106.6</v>
      </c>
      <c r="I8" s="22">
        <v>115.2</v>
      </c>
      <c r="J8" s="22">
        <v>116.1</v>
      </c>
      <c r="K8" s="24">
        <f>SUM(G8:J8)</f>
        <v>441.29999999999995</v>
      </c>
    </row>
    <row r="9" spans="2:11" ht="15.75" thickBot="1" x14ac:dyDescent="0.3">
      <c r="B9" s="19" t="s">
        <v>11</v>
      </c>
      <c r="C9" s="20">
        <v>-89.4</v>
      </c>
      <c r="D9" s="20">
        <v>-94.6</v>
      </c>
      <c r="E9" s="20">
        <v>-95.1</v>
      </c>
      <c r="F9" s="36"/>
      <c r="G9" s="20">
        <v>-77.7</v>
      </c>
      <c r="H9" s="20">
        <v>-80.3</v>
      </c>
      <c r="I9" s="20">
        <v>-85.7</v>
      </c>
      <c r="J9" s="20">
        <v>-89</v>
      </c>
      <c r="K9" s="23">
        <f>SUM(G9:J9)</f>
        <v>-332.7</v>
      </c>
    </row>
    <row r="10" spans="2:11" x14ac:dyDescent="0.25">
      <c r="B10" s="21" t="s">
        <v>12</v>
      </c>
      <c r="C10" s="22">
        <f>C8+C9</f>
        <v>30.299999999999997</v>
      </c>
      <c r="D10" s="22">
        <f t="shared" ref="D10" si="0">D8+D9</f>
        <v>33.599999999999994</v>
      </c>
      <c r="E10" s="22">
        <f>E8+E9</f>
        <v>34</v>
      </c>
      <c r="F10" s="36"/>
      <c r="G10" s="22">
        <f>G8+G9</f>
        <v>25.700000000000003</v>
      </c>
      <c r="H10" s="22">
        <f t="shared" ref="H10:J10" si="1">H8+H9</f>
        <v>26.299999999999997</v>
      </c>
      <c r="I10" s="22">
        <f t="shared" si="1"/>
        <v>29.5</v>
      </c>
      <c r="J10" s="22">
        <f t="shared" si="1"/>
        <v>27.099999999999994</v>
      </c>
      <c r="K10" s="24">
        <f t="shared" ref="K10:K14" si="2">SUM(G10:J10)</f>
        <v>108.6</v>
      </c>
    </row>
    <row r="11" spans="2:11" x14ac:dyDescent="0.25">
      <c r="B11" s="8" t="s">
        <v>13</v>
      </c>
      <c r="C11" s="10">
        <v>-14.8</v>
      </c>
      <c r="D11" s="10">
        <v>-16.7</v>
      </c>
      <c r="E11" s="10">
        <v>-14.8</v>
      </c>
      <c r="F11" s="36"/>
      <c r="G11" s="10">
        <v>-13.8</v>
      </c>
      <c r="H11" s="10">
        <v>-14.9</v>
      </c>
      <c r="I11" s="10">
        <v>-17.8</v>
      </c>
      <c r="J11" s="10">
        <v>-18.8</v>
      </c>
      <c r="K11" s="11">
        <f t="shared" si="2"/>
        <v>-65.3</v>
      </c>
    </row>
    <row r="12" spans="2:11" x14ac:dyDescent="0.25">
      <c r="B12" s="2" t="s">
        <v>14</v>
      </c>
      <c r="C12" s="5">
        <v>-1.6</v>
      </c>
      <c r="D12" s="5">
        <v>-1.9</v>
      </c>
      <c r="E12" s="5">
        <v>-2</v>
      </c>
      <c r="F12" s="36"/>
      <c r="G12" s="5">
        <v>-1.7</v>
      </c>
      <c r="H12" s="5">
        <v>-2.1</v>
      </c>
      <c r="I12" s="5">
        <v>-2</v>
      </c>
      <c r="J12" s="5">
        <v>-2</v>
      </c>
      <c r="K12" s="6">
        <f t="shared" si="2"/>
        <v>-7.8</v>
      </c>
    </row>
    <row r="13" spans="2:11" x14ac:dyDescent="0.25">
      <c r="B13" s="8" t="s">
        <v>15</v>
      </c>
      <c r="C13" s="10">
        <v>-0.7</v>
      </c>
      <c r="D13" s="10">
        <v>-0.3</v>
      </c>
      <c r="E13" s="10">
        <v>-1.1000000000000001</v>
      </c>
      <c r="F13" s="36"/>
      <c r="G13" s="10">
        <v>0</v>
      </c>
      <c r="H13" s="10">
        <v>-3</v>
      </c>
      <c r="I13" s="10">
        <v>-1.2</v>
      </c>
      <c r="J13" s="10">
        <v>-7.9</v>
      </c>
      <c r="K13" s="11">
        <f t="shared" si="2"/>
        <v>-12.100000000000001</v>
      </c>
    </row>
    <row r="14" spans="2:11" x14ac:dyDescent="0.25">
      <c r="B14" s="4" t="s">
        <v>16</v>
      </c>
      <c r="C14" s="25">
        <v>0</v>
      </c>
      <c r="D14" s="25">
        <v>0</v>
      </c>
      <c r="E14" s="25">
        <v>0</v>
      </c>
      <c r="F14" s="36"/>
      <c r="G14" s="25">
        <v>0</v>
      </c>
      <c r="H14" s="25">
        <v>0</v>
      </c>
      <c r="I14" s="25">
        <v>0</v>
      </c>
      <c r="J14" s="25">
        <v>-1.5</v>
      </c>
      <c r="K14" s="28">
        <f t="shared" si="2"/>
        <v>-1.5</v>
      </c>
    </row>
    <row r="15" spans="2:11" ht="15.75" thickBot="1" x14ac:dyDescent="0.3">
      <c r="B15" s="8" t="s">
        <v>53</v>
      </c>
      <c r="C15" s="10">
        <v>0</v>
      </c>
      <c r="D15" s="10">
        <v>0</v>
      </c>
      <c r="E15" s="10">
        <v>0</v>
      </c>
      <c r="F15" s="36"/>
      <c r="G15" s="32"/>
      <c r="H15" s="32"/>
      <c r="I15" s="32"/>
      <c r="J15" s="32"/>
      <c r="K15" s="33"/>
    </row>
    <row r="16" spans="2:11" x14ac:dyDescent="0.25">
      <c r="B16" s="40" t="s">
        <v>17</v>
      </c>
      <c r="C16" s="54">
        <f>SUM(C10:C14)</f>
        <v>13.199999999999998</v>
      </c>
      <c r="D16" s="54">
        <f t="shared" ref="D16:E16" si="3">SUM(D10:D14)</f>
        <v>14.699999999999994</v>
      </c>
      <c r="E16" s="54">
        <f t="shared" si="3"/>
        <v>16.099999999999998</v>
      </c>
      <c r="F16" s="36"/>
      <c r="G16" s="41">
        <f t="shared" ref="G16:J16" si="4">SUM(G10:G14)</f>
        <v>10.200000000000003</v>
      </c>
      <c r="H16" s="41">
        <f t="shared" si="4"/>
        <v>6.2999999999999972</v>
      </c>
      <c r="I16" s="41">
        <f t="shared" si="4"/>
        <v>8.5</v>
      </c>
      <c r="J16" s="41">
        <f t="shared" si="4"/>
        <v>-3.1000000000000068</v>
      </c>
      <c r="K16" s="42">
        <f>SUM(K10:K14)</f>
        <v>21.9</v>
      </c>
    </row>
    <row r="17" spans="2:11" x14ac:dyDescent="0.25">
      <c r="B17" s="8" t="s">
        <v>18</v>
      </c>
      <c r="C17" s="10">
        <v>-1.5</v>
      </c>
      <c r="D17" s="10">
        <v>-1</v>
      </c>
      <c r="E17" s="10">
        <v>-1.2</v>
      </c>
      <c r="F17" s="36"/>
      <c r="G17" s="10">
        <v>-1.5</v>
      </c>
      <c r="H17" s="10">
        <v>-1.7</v>
      </c>
      <c r="I17" s="10">
        <v>-1.6</v>
      </c>
      <c r="J17" s="10">
        <v>-1.5</v>
      </c>
      <c r="K17" s="11">
        <f t="shared" ref="K17:K18" si="5">SUM(G17:J17)</f>
        <v>-6.3000000000000007</v>
      </c>
    </row>
    <row r="18" spans="2:11" ht="15.75" thickBot="1" x14ac:dyDescent="0.3">
      <c r="B18" s="43" t="s">
        <v>19</v>
      </c>
      <c r="C18" s="44">
        <v>1</v>
      </c>
      <c r="D18" s="44">
        <v>1.1000000000000001</v>
      </c>
      <c r="E18" s="44">
        <v>0.9</v>
      </c>
      <c r="F18" s="36"/>
      <c r="G18" s="44">
        <v>1</v>
      </c>
      <c r="H18" s="44">
        <v>1</v>
      </c>
      <c r="I18" s="44">
        <v>1.1000000000000001</v>
      </c>
      <c r="J18" s="44">
        <v>1.1000000000000001</v>
      </c>
      <c r="K18" s="45">
        <f t="shared" si="5"/>
        <v>4.2</v>
      </c>
    </row>
    <row r="19" spans="2:11" x14ac:dyDescent="0.25">
      <c r="B19" s="26" t="s">
        <v>20</v>
      </c>
      <c r="C19" s="27">
        <f>SUM(C16:C18)</f>
        <v>12.699999999999998</v>
      </c>
      <c r="D19" s="27">
        <f t="shared" ref="D19:E19" si="6">SUM(D16:D18)</f>
        <v>14.799999999999994</v>
      </c>
      <c r="E19" s="27">
        <f t="shared" si="6"/>
        <v>15.799999999999999</v>
      </c>
      <c r="F19" s="36"/>
      <c r="G19" s="27">
        <f>SUM(G16:G18)</f>
        <v>9.7000000000000028</v>
      </c>
      <c r="H19" s="27">
        <f t="shared" ref="H19:J19" si="7">SUM(H16:H18)</f>
        <v>5.599999999999997</v>
      </c>
      <c r="I19" s="27">
        <f t="shared" si="7"/>
        <v>8</v>
      </c>
      <c r="J19" s="27">
        <f t="shared" si="7"/>
        <v>-3.5000000000000067</v>
      </c>
      <c r="K19" s="29">
        <f>SUM(K16:K18)</f>
        <v>19.799999999999997</v>
      </c>
    </row>
    <row r="20" spans="2:11" ht="15.75" thickBot="1" x14ac:dyDescent="0.3">
      <c r="B20" s="43" t="s">
        <v>21</v>
      </c>
      <c r="C20" s="44">
        <v>-3</v>
      </c>
      <c r="D20" s="44">
        <v>-3.4</v>
      </c>
      <c r="E20" s="44">
        <v>-3.5</v>
      </c>
      <c r="F20" s="36"/>
      <c r="G20" s="44">
        <v>-1.9</v>
      </c>
      <c r="H20" s="44">
        <v>-1.8</v>
      </c>
      <c r="I20" s="44">
        <v>-2.1</v>
      </c>
      <c r="J20" s="44">
        <v>2.5</v>
      </c>
      <c r="K20" s="45">
        <f>SUM(G20:J20)</f>
        <v>-3.3000000000000007</v>
      </c>
    </row>
    <row r="21" spans="2:11" x14ac:dyDescent="0.25">
      <c r="B21" s="26" t="s">
        <v>22</v>
      </c>
      <c r="C21" s="27">
        <f>SUM(C19:C20)</f>
        <v>9.6999999999999975</v>
      </c>
      <c r="D21" s="27">
        <f t="shared" ref="D21:E21" si="8">SUM(D19:D20)</f>
        <v>11.399999999999993</v>
      </c>
      <c r="E21" s="27">
        <f t="shared" si="8"/>
        <v>12.299999999999999</v>
      </c>
      <c r="F21" s="36"/>
      <c r="G21" s="27">
        <f>SUM(G19:G20)</f>
        <v>7.8000000000000025</v>
      </c>
      <c r="H21" s="27">
        <f t="shared" ref="H21:J21" si="9">SUM(H19:H20)</f>
        <v>3.7999999999999972</v>
      </c>
      <c r="I21" s="27">
        <f t="shared" si="9"/>
        <v>5.9</v>
      </c>
      <c r="J21" s="27">
        <f t="shared" si="9"/>
        <v>-1.0000000000000067</v>
      </c>
      <c r="K21" s="29">
        <f t="shared" ref="K21:K22" si="10">SUM(G21:J21)</f>
        <v>16.499999999999993</v>
      </c>
    </row>
    <row r="22" spans="2:11" ht="15.75" thickBot="1" x14ac:dyDescent="0.3">
      <c r="B22" s="43" t="s">
        <v>23</v>
      </c>
      <c r="C22" s="44">
        <v>0.2</v>
      </c>
      <c r="D22" s="44">
        <v>0</v>
      </c>
      <c r="E22" s="44">
        <v>-0.1</v>
      </c>
      <c r="F22" s="36"/>
      <c r="G22" s="44">
        <v>0.1</v>
      </c>
      <c r="H22" s="44">
        <v>0.1</v>
      </c>
      <c r="I22" s="44">
        <v>-0.1</v>
      </c>
      <c r="J22" s="44">
        <v>0</v>
      </c>
      <c r="K22" s="45">
        <f t="shared" si="10"/>
        <v>0.1</v>
      </c>
    </row>
    <row r="23" spans="2:11" x14ac:dyDescent="0.25">
      <c r="B23" s="26" t="s">
        <v>24</v>
      </c>
      <c r="C23" s="29">
        <f>SUM(C21:C22)</f>
        <v>9.8999999999999968</v>
      </c>
      <c r="D23" s="29">
        <f t="shared" ref="D23:E23" si="11">SUM(D21:D22)</f>
        <v>11.399999999999993</v>
      </c>
      <c r="E23" s="29">
        <f t="shared" si="11"/>
        <v>12.2</v>
      </c>
      <c r="F23" s="37"/>
      <c r="G23" s="29">
        <f t="shared" ref="G23:J23" si="12">SUM(G21:G22)</f>
        <v>7.9000000000000021</v>
      </c>
      <c r="H23" s="29">
        <f t="shared" si="12"/>
        <v>3.8999999999999972</v>
      </c>
      <c r="I23" s="29">
        <f t="shared" si="12"/>
        <v>5.8000000000000007</v>
      </c>
      <c r="J23" s="29">
        <f t="shared" si="12"/>
        <v>-1.0000000000000067</v>
      </c>
      <c r="K23" s="29">
        <f>SUM(K21:K22)</f>
        <v>16.599999999999994</v>
      </c>
    </row>
    <row r="24" spans="2:11" x14ac:dyDescent="0.25">
      <c r="B24" s="46"/>
      <c r="C24" s="46"/>
      <c r="D24" s="46"/>
      <c r="E24" s="46"/>
      <c r="F24" s="34"/>
      <c r="G24" s="46"/>
      <c r="H24" s="46"/>
      <c r="I24" s="46"/>
      <c r="J24" s="46"/>
      <c r="K24" s="47"/>
    </row>
    <row r="25" spans="2:11" x14ac:dyDescent="0.25">
      <c r="B25" s="9" t="s">
        <v>25</v>
      </c>
      <c r="C25" s="8"/>
      <c r="D25" s="8"/>
      <c r="E25" s="8"/>
      <c r="F25" s="34"/>
      <c r="G25" s="8"/>
      <c r="H25" s="8"/>
      <c r="I25" s="8"/>
      <c r="J25" s="8"/>
      <c r="K25" s="9"/>
    </row>
    <row r="26" spans="2:11" x14ac:dyDescent="0.25">
      <c r="B26" s="46" t="s">
        <v>26</v>
      </c>
      <c r="C26" s="48">
        <v>26512765</v>
      </c>
      <c r="D26" s="48">
        <v>26558883</v>
      </c>
      <c r="E26" s="48">
        <v>26773064</v>
      </c>
      <c r="F26" s="34"/>
      <c r="G26" s="48">
        <v>26425153</v>
      </c>
      <c r="H26" s="48">
        <v>26441093</v>
      </c>
      <c r="I26" s="48">
        <v>26481729</v>
      </c>
      <c r="J26" s="48">
        <v>26495919</v>
      </c>
      <c r="K26" s="49">
        <v>26460947</v>
      </c>
    </row>
    <row r="27" spans="2:11" ht="15.75" thickBot="1" x14ac:dyDescent="0.3">
      <c r="B27" s="19" t="s">
        <v>27</v>
      </c>
      <c r="C27" s="38">
        <v>385118</v>
      </c>
      <c r="D27" s="38">
        <v>553786</v>
      </c>
      <c r="E27" s="38">
        <v>884029</v>
      </c>
      <c r="F27" s="34"/>
      <c r="G27" s="38">
        <v>194133</v>
      </c>
      <c r="H27" s="38">
        <v>274810</v>
      </c>
      <c r="I27" s="38">
        <v>306319</v>
      </c>
      <c r="J27" s="38">
        <v>378730</v>
      </c>
      <c r="K27" s="39">
        <v>263034</v>
      </c>
    </row>
    <row r="28" spans="2:11" x14ac:dyDescent="0.25">
      <c r="B28" s="50" t="s">
        <v>28</v>
      </c>
      <c r="C28" s="51">
        <f>C26+C27</f>
        <v>26897883</v>
      </c>
      <c r="D28" s="51">
        <f t="shared" ref="D28:E28" si="13">D26+D27</f>
        <v>27112669</v>
      </c>
      <c r="E28" s="51">
        <f t="shared" si="13"/>
        <v>27657093</v>
      </c>
      <c r="F28" s="34"/>
      <c r="G28" s="51">
        <f t="shared" ref="G28:J28" si="14">G26+G27</f>
        <v>26619286</v>
      </c>
      <c r="H28" s="51">
        <f t="shared" si="14"/>
        <v>26715903</v>
      </c>
      <c r="I28" s="51">
        <f t="shared" si="14"/>
        <v>26788048</v>
      </c>
      <c r="J28" s="51">
        <f t="shared" si="14"/>
        <v>26874649</v>
      </c>
      <c r="K28" s="52">
        <f>SUM(K26:K27)</f>
        <v>26723981</v>
      </c>
    </row>
    <row r="29" spans="2:11" x14ac:dyDescent="0.25">
      <c r="B29" s="8"/>
      <c r="C29" s="8"/>
      <c r="D29" s="8"/>
      <c r="E29" s="8"/>
      <c r="F29" s="34"/>
      <c r="G29" s="8"/>
      <c r="H29" s="8"/>
      <c r="I29" s="8"/>
      <c r="J29" s="8"/>
      <c r="K29" s="9"/>
    </row>
    <row r="30" spans="2:11" x14ac:dyDescent="0.25">
      <c r="B30" s="47" t="s">
        <v>29</v>
      </c>
      <c r="C30" s="46"/>
      <c r="D30" s="46"/>
      <c r="E30" s="46"/>
      <c r="F30" s="34"/>
      <c r="G30" s="46"/>
      <c r="H30" s="46"/>
      <c r="I30" s="46"/>
      <c r="J30" s="46"/>
      <c r="K30" s="47"/>
    </row>
    <row r="31" spans="2:11" x14ac:dyDescent="0.25">
      <c r="B31" s="8" t="s">
        <v>30</v>
      </c>
      <c r="C31" s="8">
        <v>0.37</v>
      </c>
      <c r="D31" s="8">
        <v>0.43</v>
      </c>
      <c r="E31" s="8">
        <v>0.46</v>
      </c>
      <c r="F31" s="34"/>
      <c r="G31" s="12">
        <v>0.3</v>
      </c>
      <c r="H31" s="8">
        <v>0.15</v>
      </c>
      <c r="I31" s="8">
        <v>0.22</v>
      </c>
      <c r="J31" s="8">
        <v>-0.04</v>
      </c>
      <c r="K31" s="9">
        <v>0.63</v>
      </c>
    </row>
    <row r="32" spans="2:11" x14ac:dyDescent="0.25">
      <c r="B32" s="46" t="s">
        <v>31</v>
      </c>
      <c r="C32" s="46">
        <v>0.37</v>
      </c>
      <c r="D32" s="46">
        <v>0.42</v>
      </c>
      <c r="E32" s="46">
        <v>0.44</v>
      </c>
      <c r="F32" s="34"/>
      <c r="G32" s="53">
        <v>0.3</v>
      </c>
      <c r="H32" s="46">
        <v>0.15</v>
      </c>
      <c r="I32" s="46">
        <v>0.22</v>
      </c>
      <c r="J32" s="46">
        <v>-0.04</v>
      </c>
      <c r="K32" s="47">
        <v>0.62</v>
      </c>
    </row>
  </sheetData>
  <mergeCells count="4">
    <mergeCell ref="B3:K3"/>
    <mergeCell ref="B4:K4"/>
    <mergeCell ref="C6:E6"/>
    <mergeCell ref="G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4D1C-24B2-4AA9-A422-43A047B4A2A5}">
  <dimension ref="B1:K21"/>
  <sheetViews>
    <sheetView showGridLines="0" tabSelected="1" workbookViewId="0">
      <selection activeCell="B30" sqref="B30"/>
    </sheetView>
  </sheetViews>
  <sheetFormatPr defaultRowHeight="15" x14ac:dyDescent="0.25"/>
  <cols>
    <col min="2" max="2" width="44.85546875" bestFit="1" customWidth="1"/>
    <col min="6" max="6" width="3.28515625" customWidth="1"/>
  </cols>
  <sheetData>
    <row r="1" spans="2:11" x14ac:dyDescent="0.25">
      <c r="F1" s="18"/>
    </row>
    <row r="2" spans="2:11" x14ac:dyDescent="0.25">
      <c r="B2" s="58" t="s">
        <v>55</v>
      </c>
      <c r="C2" s="58"/>
      <c r="D2" s="58"/>
      <c r="E2" s="58"/>
      <c r="F2" s="58"/>
      <c r="G2" s="58"/>
      <c r="H2" s="58"/>
      <c r="I2" s="58"/>
      <c r="J2" s="58"/>
      <c r="K2" s="58"/>
    </row>
    <row r="3" spans="2:11" x14ac:dyDescent="0.25">
      <c r="B3" s="58" t="s">
        <v>59</v>
      </c>
      <c r="C3" s="58"/>
      <c r="D3" s="58"/>
      <c r="E3" s="58"/>
      <c r="F3" s="58"/>
      <c r="G3" s="58"/>
      <c r="H3" s="58"/>
      <c r="I3" s="58"/>
      <c r="J3" s="58"/>
      <c r="K3" s="58"/>
    </row>
    <row r="4" spans="2:11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2:11" x14ac:dyDescent="0.25">
      <c r="B5" s="4" t="s">
        <v>57</v>
      </c>
      <c r="C5" s="60">
        <v>2018</v>
      </c>
      <c r="D5" s="61"/>
      <c r="E5" s="61"/>
      <c r="F5" s="13"/>
      <c r="G5" s="59">
        <v>2017</v>
      </c>
      <c r="H5" s="59"/>
      <c r="I5" s="59"/>
      <c r="J5" s="59"/>
      <c r="K5" s="59"/>
    </row>
    <row r="6" spans="2:11" x14ac:dyDescent="0.25">
      <c r="B6" s="8"/>
      <c r="C6" s="7" t="s">
        <v>0</v>
      </c>
      <c r="D6" s="7" t="s">
        <v>1</v>
      </c>
      <c r="E6" s="7" t="s">
        <v>2</v>
      </c>
      <c r="F6" s="14"/>
      <c r="G6" s="7" t="s">
        <v>0</v>
      </c>
      <c r="H6" s="7" t="s">
        <v>1</v>
      </c>
      <c r="I6" s="7" t="s">
        <v>2</v>
      </c>
      <c r="J6" s="7" t="s">
        <v>3</v>
      </c>
      <c r="K6" s="7" t="s">
        <v>4</v>
      </c>
    </row>
    <row r="7" spans="2:11" x14ac:dyDescent="0.25">
      <c r="B7" s="2" t="s">
        <v>5</v>
      </c>
      <c r="C7" s="2">
        <v>0.37</v>
      </c>
      <c r="D7" s="2">
        <v>0.45</v>
      </c>
      <c r="E7" s="2">
        <v>0.48</v>
      </c>
      <c r="F7" s="13"/>
      <c r="G7" s="2">
        <v>0.28000000000000003</v>
      </c>
      <c r="H7" s="2">
        <v>0.24</v>
      </c>
      <c r="I7" s="2">
        <v>0.27</v>
      </c>
      <c r="J7" s="2">
        <v>0.24</v>
      </c>
      <c r="K7" s="3">
        <v>1.03</v>
      </c>
    </row>
    <row r="8" spans="2:11" x14ac:dyDescent="0.25">
      <c r="B8" s="8" t="s">
        <v>6</v>
      </c>
      <c r="C8" s="8">
        <v>0.38</v>
      </c>
      <c r="D8" s="8">
        <v>0.44</v>
      </c>
      <c r="E8" s="8">
        <v>0.53</v>
      </c>
      <c r="F8" s="13"/>
      <c r="G8" s="8">
        <v>0.27</v>
      </c>
      <c r="H8" s="8">
        <v>0.25</v>
      </c>
      <c r="I8" s="8">
        <v>0.28000000000000003</v>
      </c>
      <c r="J8" s="8">
        <v>0.23</v>
      </c>
      <c r="K8" s="9">
        <v>1.02</v>
      </c>
    </row>
    <row r="9" spans="2:11" x14ac:dyDescent="0.25">
      <c r="B9" s="3" t="s">
        <v>7</v>
      </c>
      <c r="C9" s="3">
        <f>C7-C8</f>
        <v>-1.0000000000000009E-2</v>
      </c>
      <c r="D9" s="3">
        <f t="shared" ref="D9:E9" si="0">D7-D8</f>
        <v>1.0000000000000009E-2</v>
      </c>
      <c r="E9" s="3">
        <f t="shared" si="0"/>
        <v>-5.0000000000000044E-2</v>
      </c>
      <c r="F9" s="13"/>
      <c r="G9" s="3">
        <f t="shared" ref="G9:K9" si="1">G7-G8</f>
        <v>1.0000000000000009E-2</v>
      </c>
      <c r="H9" s="3">
        <f t="shared" si="1"/>
        <v>-1.0000000000000009E-2</v>
      </c>
      <c r="I9" s="3">
        <f t="shared" si="1"/>
        <v>-1.0000000000000009E-2</v>
      </c>
      <c r="J9" s="3">
        <f t="shared" si="1"/>
        <v>9.9999999999999811E-3</v>
      </c>
      <c r="K9" s="3">
        <f t="shared" si="1"/>
        <v>1.0000000000000009E-2</v>
      </c>
    </row>
    <row r="10" spans="2:11" x14ac:dyDescent="0.25">
      <c r="F10" s="15"/>
      <c r="K10" s="1"/>
    </row>
    <row r="11" spans="2:11" x14ac:dyDescent="0.25">
      <c r="B11" s="4" t="s">
        <v>58</v>
      </c>
      <c r="C11" s="60">
        <v>2018</v>
      </c>
      <c r="D11" s="61"/>
      <c r="E11" s="61"/>
      <c r="F11" s="13"/>
      <c r="G11" s="59">
        <v>2017</v>
      </c>
      <c r="H11" s="59"/>
      <c r="I11" s="59"/>
      <c r="J11" s="59"/>
      <c r="K11" s="59"/>
    </row>
    <row r="12" spans="2:11" x14ac:dyDescent="0.25">
      <c r="B12" s="8"/>
      <c r="C12" s="7" t="s">
        <v>0</v>
      </c>
      <c r="D12" s="7" t="s">
        <v>1</v>
      </c>
      <c r="E12" s="7" t="s">
        <v>2</v>
      </c>
      <c r="F12" s="14"/>
      <c r="G12" s="7" t="s">
        <v>0</v>
      </c>
      <c r="H12" s="7" t="s">
        <v>1</v>
      </c>
      <c r="I12" s="7" t="s">
        <v>2</v>
      </c>
      <c r="J12" s="7" t="s">
        <v>3</v>
      </c>
      <c r="K12" s="7" t="s">
        <v>4</v>
      </c>
    </row>
    <row r="13" spans="2:11" x14ac:dyDescent="0.25">
      <c r="B13" s="2" t="s">
        <v>8</v>
      </c>
      <c r="C13" s="2">
        <v>19.2</v>
      </c>
      <c r="D13" s="2">
        <v>21.4</v>
      </c>
      <c r="E13" s="5">
        <v>23</v>
      </c>
      <c r="F13" s="13"/>
      <c r="G13" s="2">
        <v>15.2</v>
      </c>
      <c r="H13" s="2">
        <v>14.7</v>
      </c>
      <c r="I13" s="2">
        <v>15.6</v>
      </c>
      <c r="J13" s="2">
        <v>13.8</v>
      </c>
      <c r="K13" s="3">
        <f>SUM(G13:J13)</f>
        <v>59.3</v>
      </c>
    </row>
    <row r="14" spans="2:11" x14ac:dyDescent="0.25">
      <c r="B14" s="8" t="s">
        <v>9</v>
      </c>
      <c r="C14" s="8">
        <v>19.3</v>
      </c>
      <c r="D14" s="8">
        <v>21.3</v>
      </c>
      <c r="E14" s="8">
        <v>23.1</v>
      </c>
      <c r="F14" s="13"/>
      <c r="G14" s="8">
        <v>15.3</v>
      </c>
      <c r="H14" s="8">
        <v>15.2</v>
      </c>
      <c r="I14" s="8">
        <v>16.7</v>
      </c>
      <c r="J14" s="8">
        <v>14.6</v>
      </c>
      <c r="K14" s="9">
        <f>SUM(G14:J14)</f>
        <v>61.800000000000004</v>
      </c>
    </row>
    <row r="15" spans="2:11" x14ac:dyDescent="0.25">
      <c r="B15" s="3" t="s">
        <v>7</v>
      </c>
      <c r="C15" s="3">
        <f>C13-C14</f>
        <v>-0.10000000000000142</v>
      </c>
      <c r="D15" s="3">
        <f t="shared" ref="D15:E15" si="2">D13-D14</f>
        <v>9.9999999999997868E-2</v>
      </c>
      <c r="E15" s="3">
        <f t="shared" si="2"/>
        <v>-0.10000000000000142</v>
      </c>
      <c r="F15" s="16"/>
      <c r="G15" s="3">
        <f t="shared" ref="G15:K15" si="3">G13-G14</f>
        <v>-0.10000000000000142</v>
      </c>
      <c r="H15" s="3">
        <f t="shared" si="3"/>
        <v>-0.5</v>
      </c>
      <c r="I15" s="3">
        <f t="shared" si="3"/>
        <v>-1.0999999999999996</v>
      </c>
      <c r="J15" s="3">
        <f t="shared" si="3"/>
        <v>-0.79999999999999893</v>
      </c>
      <c r="K15" s="3">
        <f t="shared" si="3"/>
        <v>-2.5000000000000071</v>
      </c>
    </row>
    <row r="16" spans="2:11" x14ac:dyDescent="0.25">
      <c r="F16" s="15"/>
      <c r="K16" s="1"/>
    </row>
    <row r="17" spans="2:11" x14ac:dyDescent="0.25">
      <c r="B17" s="4" t="s">
        <v>58</v>
      </c>
      <c r="C17" s="60">
        <v>2018</v>
      </c>
      <c r="D17" s="61"/>
      <c r="E17" s="61"/>
      <c r="F17" s="13"/>
      <c r="G17" s="59">
        <v>2017</v>
      </c>
      <c r="H17" s="59"/>
      <c r="I17" s="59"/>
      <c r="J17" s="59"/>
      <c r="K17" s="59"/>
    </row>
    <row r="18" spans="2:11" x14ac:dyDescent="0.25">
      <c r="B18" s="8"/>
      <c r="C18" s="7" t="s">
        <v>0</v>
      </c>
      <c r="D18" s="7" t="s">
        <v>1</v>
      </c>
      <c r="E18" s="7" t="s">
        <v>2</v>
      </c>
      <c r="F18" s="14"/>
      <c r="G18" s="7" t="s">
        <v>0</v>
      </c>
      <c r="H18" s="7" t="s">
        <v>1</v>
      </c>
      <c r="I18" s="7" t="s">
        <v>2</v>
      </c>
      <c r="J18" s="7" t="s">
        <v>3</v>
      </c>
      <c r="K18" s="7" t="s">
        <v>4</v>
      </c>
    </row>
    <row r="19" spans="2:11" x14ac:dyDescent="0.25">
      <c r="B19" s="2" t="s">
        <v>51</v>
      </c>
      <c r="C19" s="2">
        <v>14.6</v>
      </c>
      <c r="D19" s="2">
        <v>16.8</v>
      </c>
      <c r="E19" s="5">
        <v>18.399999999999999</v>
      </c>
      <c r="F19" s="13"/>
      <c r="G19" s="2">
        <v>11.1</v>
      </c>
      <c r="H19" s="2">
        <v>10.5</v>
      </c>
      <c r="I19" s="2">
        <v>11.2</v>
      </c>
      <c r="J19" s="2">
        <v>9.5</v>
      </c>
      <c r="K19" s="3">
        <f>SUM(G19:J19)</f>
        <v>42.3</v>
      </c>
    </row>
    <row r="20" spans="2:11" x14ac:dyDescent="0.25">
      <c r="B20" s="8" t="s">
        <v>52</v>
      </c>
      <c r="C20" s="8">
        <v>14.7</v>
      </c>
      <c r="D20" s="8">
        <v>16.600000000000001</v>
      </c>
      <c r="E20" s="8">
        <v>18.5</v>
      </c>
      <c r="F20" s="13"/>
      <c r="G20" s="10">
        <v>11</v>
      </c>
      <c r="H20" s="8">
        <v>10.8</v>
      </c>
      <c r="I20" s="8">
        <v>12.2</v>
      </c>
      <c r="J20" s="8">
        <v>9.9</v>
      </c>
      <c r="K20" s="9">
        <f>SUM(G20:J20)</f>
        <v>43.9</v>
      </c>
    </row>
    <row r="21" spans="2:11" x14ac:dyDescent="0.25">
      <c r="B21" s="3" t="s">
        <v>7</v>
      </c>
      <c r="C21" s="3">
        <f>C19-C20</f>
        <v>-9.9999999999999645E-2</v>
      </c>
      <c r="D21" s="3">
        <f t="shared" ref="D21:E21" si="4">D19-D20</f>
        <v>0.19999999999999929</v>
      </c>
      <c r="E21" s="3">
        <f t="shared" si="4"/>
        <v>-0.10000000000000142</v>
      </c>
      <c r="F21" s="16"/>
      <c r="G21" s="3">
        <f t="shared" ref="G21:K21" si="5">G19-G20</f>
        <v>9.9999999999999645E-2</v>
      </c>
      <c r="H21" s="3">
        <f t="shared" si="5"/>
        <v>-0.30000000000000071</v>
      </c>
      <c r="I21" s="6">
        <f t="shared" si="5"/>
        <v>-1</v>
      </c>
      <c r="J21" s="3">
        <f t="shared" si="5"/>
        <v>-0.40000000000000036</v>
      </c>
      <c r="K21" s="3">
        <f t="shared" si="5"/>
        <v>-1.6000000000000014</v>
      </c>
    </row>
  </sheetData>
  <mergeCells count="8">
    <mergeCell ref="C17:E17"/>
    <mergeCell ref="G17:K17"/>
    <mergeCell ref="B2:K2"/>
    <mergeCell ref="B3:K3"/>
    <mergeCell ref="C5:E5"/>
    <mergeCell ref="G5:K5"/>
    <mergeCell ref="C11:E11"/>
    <mergeCell ref="G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668F-9F98-49BF-9B95-8AB058DD63E2}">
  <dimension ref="B1:K35"/>
  <sheetViews>
    <sheetView showGridLines="0" workbookViewId="0">
      <selection activeCell="N16" sqref="N16"/>
    </sheetView>
  </sheetViews>
  <sheetFormatPr defaultRowHeight="15" x14ac:dyDescent="0.25"/>
  <cols>
    <col min="2" max="2" width="69.42578125" bestFit="1" customWidth="1"/>
    <col min="6" max="6" width="2.7109375" customWidth="1"/>
  </cols>
  <sheetData>
    <row r="1" spans="2:11" x14ac:dyDescent="0.25">
      <c r="F1" s="18"/>
    </row>
    <row r="2" spans="2:11" x14ac:dyDescent="0.25">
      <c r="B2" s="58" t="s">
        <v>55</v>
      </c>
      <c r="C2" s="58"/>
      <c r="D2" s="58"/>
      <c r="E2" s="58"/>
      <c r="F2" s="58"/>
      <c r="G2" s="58"/>
      <c r="H2" s="58"/>
      <c r="I2" s="58"/>
      <c r="J2" s="58"/>
      <c r="K2" s="58"/>
    </row>
    <row r="3" spans="2:11" x14ac:dyDescent="0.25">
      <c r="B3" s="58" t="s">
        <v>56</v>
      </c>
      <c r="C3" s="58"/>
      <c r="D3" s="58"/>
      <c r="E3" s="58"/>
      <c r="F3" s="58"/>
      <c r="G3" s="58"/>
      <c r="H3" s="58"/>
      <c r="I3" s="58"/>
      <c r="J3" s="58"/>
      <c r="K3" s="58"/>
    </row>
    <row r="4" spans="2:11" x14ac:dyDescent="0.25">
      <c r="F4" s="18"/>
    </row>
    <row r="5" spans="2:11" x14ac:dyDescent="0.25">
      <c r="B5" s="4" t="s">
        <v>63</v>
      </c>
      <c r="C5" s="59">
        <v>2018</v>
      </c>
      <c r="D5" s="59"/>
      <c r="E5" s="59"/>
      <c r="F5" s="18"/>
      <c r="G5" s="59">
        <v>2017</v>
      </c>
      <c r="H5" s="59"/>
      <c r="I5" s="59"/>
      <c r="J5" s="59"/>
      <c r="K5" s="59"/>
    </row>
    <row r="6" spans="2:11" ht="15.75" thickBot="1" x14ac:dyDescent="0.3">
      <c r="B6" s="4"/>
      <c r="C6" s="30" t="s">
        <v>0</v>
      </c>
      <c r="D6" s="30" t="s">
        <v>1</v>
      </c>
      <c r="E6" s="30" t="s">
        <v>2</v>
      </c>
      <c r="F6" s="35"/>
      <c r="G6" s="30" t="s">
        <v>0</v>
      </c>
      <c r="H6" s="30" t="s">
        <v>1</v>
      </c>
      <c r="I6" s="30" t="s">
        <v>2</v>
      </c>
      <c r="J6" s="30" t="s">
        <v>3</v>
      </c>
      <c r="K6" s="30" t="s">
        <v>4</v>
      </c>
    </row>
    <row r="7" spans="2:11" x14ac:dyDescent="0.25">
      <c r="B7" s="31" t="s">
        <v>32</v>
      </c>
      <c r="C7" s="22">
        <v>9.9</v>
      </c>
      <c r="D7" s="22">
        <v>11.4</v>
      </c>
      <c r="E7" s="22">
        <v>12.2</v>
      </c>
      <c r="F7" s="36"/>
      <c r="G7" s="22">
        <v>7.9</v>
      </c>
      <c r="H7" s="22">
        <v>3.9</v>
      </c>
      <c r="I7" s="22">
        <v>5.8</v>
      </c>
      <c r="J7" s="22">
        <v>-1</v>
      </c>
      <c r="K7" s="24">
        <f>SUM(G7:J7)</f>
        <v>16.600000000000001</v>
      </c>
    </row>
    <row r="8" spans="2:11" x14ac:dyDescent="0.25">
      <c r="B8" s="8" t="s">
        <v>33</v>
      </c>
      <c r="C8" s="10"/>
      <c r="D8" s="10"/>
      <c r="E8" s="10"/>
      <c r="F8" s="36"/>
      <c r="G8" s="10"/>
      <c r="H8" s="10"/>
      <c r="I8" s="10"/>
      <c r="J8" s="10"/>
      <c r="K8" s="11"/>
    </row>
    <row r="9" spans="2:11" x14ac:dyDescent="0.25">
      <c r="B9" s="2" t="s">
        <v>34</v>
      </c>
      <c r="C9" s="5">
        <v>0.1</v>
      </c>
      <c r="D9" s="5">
        <v>0.2</v>
      </c>
      <c r="E9" s="5">
        <v>0.2</v>
      </c>
      <c r="F9" s="36"/>
      <c r="G9" s="5">
        <v>0</v>
      </c>
      <c r="H9" s="5">
        <v>0.1</v>
      </c>
      <c r="I9" s="5">
        <v>0</v>
      </c>
      <c r="J9" s="5">
        <v>0.1</v>
      </c>
      <c r="K9" s="6">
        <f>SUM(G9:J9)</f>
        <v>0.2</v>
      </c>
    </row>
    <row r="10" spans="2:11" x14ac:dyDescent="0.25">
      <c r="B10" s="8" t="s">
        <v>35</v>
      </c>
      <c r="C10" s="10">
        <v>0.3</v>
      </c>
      <c r="D10" s="10">
        <v>0.3</v>
      </c>
      <c r="E10" s="10">
        <v>0.3</v>
      </c>
      <c r="F10" s="36"/>
      <c r="G10" s="10">
        <v>0.3</v>
      </c>
      <c r="H10" s="10">
        <v>0.3</v>
      </c>
      <c r="I10" s="10">
        <v>0.3</v>
      </c>
      <c r="J10" s="10">
        <v>0.4</v>
      </c>
      <c r="K10" s="11">
        <f t="shared" ref="K10:K18" si="0">SUM(G10:J10)</f>
        <v>1.2999999999999998</v>
      </c>
    </row>
    <row r="11" spans="2:11" x14ac:dyDescent="0.25">
      <c r="B11" s="2" t="s">
        <v>36</v>
      </c>
      <c r="C11" s="5">
        <v>0</v>
      </c>
      <c r="D11" s="5">
        <v>0</v>
      </c>
      <c r="E11" s="5">
        <v>0</v>
      </c>
      <c r="F11" s="36"/>
      <c r="G11" s="5">
        <v>0</v>
      </c>
      <c r="H11" s="5">
        <v>0</v>
      </c>
      <c r="I11" s="5">
        <v>0</v>
      </c>
      <c r="J11" s="5">
        <v>-1.3</v>
      </c>
      <c r="K11" s="6">
        <f t="shared" si="0"/>
        <v>-1.3</v>
      </c>
    </row>
    <row r="12" spans="2:11" x14ac:dyDescent="0.25">
      <c r="B12" s="8" t="s">
        <v>37</v>
      </c>
      <c r="C12" s="10">
        <v>-1.4</v>
      </c>
      <c r="D12" s="10">
        <v>-1.2</v>
      </c>
      <c r="E12" s="10">
        <v>-1.3</v>
      </c>
      <c r="F12" s="36"/>
      <c r="G12" s="10">
        <v>-1</v>
      </c>
      <c r="H12" s="10">
        <v>-1</v>
      </c>
      <c r="I12" s="10">
        <v>-1.1000000000000001</v>
      </c>
      <c r="J12" s="10">
        <v>-1.1000000000000001</v>
      </c>
      <c r="K12" s="11">
        <f t="shared" si="0"/>
        <v>-4.2</v>
      </c>
    </row>
    <row r="13" spans="2:11" x14ac:dyDescent="0.25">
      <c r="B13" s="2" t="s">
        <v>38</v>
      </c>
      <c r="C13" s="5">
        <v>0.7</v>
      </c>
      <c r="D13" s="5">
        <v>0.3</v>
      </c>
      <c r="E13" s="5">
        <v>1.1000000000000001</v>
      </c>
      <c r="F13" s="36"/>
      <c r="G13" s="5">
        <v>0.2</v>
      </c>
      <c r="H13" s="5">
        <v>3.3</v>
      </c>
      <c r="I13" s="5">
        <v>2</v>
      </c>
      <c r="J13" s="5">
        <v>12.4</v>
      </c>
      <c r="K13" s="6">
        <f t="shared" si="0"/>
        <v>17.899999999999999</v>
      </c>
    </row>
    <row r="14" spans="2:11" x14ac:dyDescent="0.25">
      <c r="B14" s="8" t="s">
        <v>39</v>
      </c>
      <c r="C14" s="10">
        <v>0.5</v>
      </c>
      <c r="D14" s="10">
        <v>1.4</v>
      </c>
      <c r="E14" s="10">
        <v>1.2</v>
      </c>
      <c r="F14" s="36"/>
      <c r="G14" s="10">
        <v>0.3</v>
      </c>
      <c r="H14" s="10">
        <v>0.4</v>
      </c>
      <c r="I14" s="10">
        <v>0.5</v>
      </c>
      <c r="J14" s="10">
        <v>1</v>
      </c>
      <c r="K14" s="11">
        <f t="shared" si="0"/>
        <v>2.2000000000000002</v>
      </c>
    </row>
    <row r="15" spans="2:11" x14ac:dyDescent="0.25">
      <c r="B15" s="2" t="s">
        <v>40</v>
      </c>
      <c r="C15" s="5">
        <v>0</v>
      </c>
      <c r="D15" s="5">
        <v>0</v>
      </c>
      <c r="E15" s="5">
        <v>0</v>
      </c>
      <c r="F15" s="36"/>
      <c r="G15" s="5">
        <v>0</v>
      </c>
      <c r="H15" s="5">
        <v>0</v>
      </c>
      <c r="I15" s="5">
        <v>0</v>
      </c>
      <c r="J15" s="5">
        <v>-2</v>
      </c>
      <c r="K15" s="6">
        <f t="shared" si="0"/>
        <v>-2</v>
      </c>
    </row>
    <row r="16" spans="2:11" x14ac:dyDescent="0.25">
      <c r="B16" s="19" t="s">
        <v>54</v>
      </c>
      <c r="C16" s="20">
        <v>0</v>
      </c>
      <c r="D16" s="20">
        <v>0</v>
      </c>
      <c r="E16" s="20">
        <v>0</v>
      </c>
      <c r="F16" s="36"/>
      <c r="G16" s="20">
        <v>0</v>
      </c>
      <c r="H16" s="20">
        <v>0</v>
      </c>
      <c r="I16" s="20">
        <v>0</v>
      </c>
      <c r="J16" s="20">
        <v>0</v>
      </c>
      <c r="K16" s="23">
        <f t="shared" si="0"/>
        <v>0</v>
      </c>
    </row>
    <row r="17" spans="2:11" ht="15.75" thickBot="1" x14ac:dyDescent="0.3">
      <c r="B17" s="43" t="s">
        <v>41</v>
      </c>
      <c r="C17" s="44">
        <v>-0.1</v>
      </c>
      <c r="D17" s="44">
        <v>-0.2</v>
      </c>
      <c r="E17" s="44">
        <v>-0.3</v>
      </c>
      <c r="F17" s="36"/>
      <c r="G17" s="44">
        <v>-0.3</v>
      </c>
      <c r="H17" s="44">
        <v>-0.5</v>
      </c>
      <c r="I17" s="44">
        <v>-0.3</v>
      </c>
      <c r="J17" s="44">
        <v>-2</v>
      </c>
      <c r="K17" s="45">
        <f t="shared" si="0"/>
        <v>-3.1</v>
      </c>
    </row>
    <row r="18" spans="2:11" x14ac:dyDescent="0.25">
      <c r="B18" s="26" t="s">
        <v>42</v>
      </c>
      <c r="C18" s="29">
        <f>SUM(C7:C17)</f>
        <v>10</v>
      </c>
      <c r="D18" s="29">
        <f t="shared" ref="D18:E18" si="1">SUM(D7:D17)</f>
        <v>12.200000000000003</v>
      </c>
      <c r="E18" s="29">
        <f t="shared" si="1"/>
        <v>13.399999999999997</v>
      </c>
      <c r="F18" s="37"/>
      <c r="G18" s="29">
        <f>SUM(G7:G17)</f>
        <v>7.4000000000000012</v>
      </c>
      <c r="H18" s="29">
        <f t="shared" ref="H18:J18" si="2">SUM(H7:H17)</f>
        <v>6.5</v>
      </c>
      <c r="I18" s="29">
        <f t="shared" si="2"/>
        <v>7.2</v>
      </c>
      <c r="J18" s="29">
        <f t="shared" si="2"/>
        <v>6.5</v>
      </c>
      <c r="K18" s="29">
        <f t="shared" si="0"/>
        <v>27.6</v>
      </c>
    </row>
    <row r="19" spans="2:11" x14ac:dyDescent="0.25">
      <c r="B19" s="46"/>
      <c r="C19" s="55"/>
      <c r="D19" s="55"/>
      <c r="E19" s="55"/>
      <c r="F19" s="36"/>
      <c r="G19" s="55"/>
      <c r="H19" s="55"/>
      <c r="I19" s="55"/>
      <c r="J19" s="55"/>
      <c r="K19" s="56"/>
    </row>
    <row r="20" spans="2:11" x14ac:dyDescent="0.25">
      <c r="B20" s="9" t="s">
        <v>48</v>
      </c>
      <c r="C20" s="8"/>
      <c r="D20" s="8"/>
      <c r="E20" s="8"/>
      <c r="F20" s="34"/>
      <c r="G20" s="8"/>
      <c r="H20" s="8"/>
      <c r="I20" s="8"/>
      <c r="J20" s="8"/>
      <c r="K20" s="9"/>
    </row>
    <row r="21" spans="2:11" x14ac:dyDescent="0.25">
      <c r="B21" s="46" t="s">
        <v>49</v>
      </c>
      <c r="C21" s="46">
        <v>0.37</v>
      </c>
      <c r="D21" s="46">
        <v>0.45</v>
      </c>
      <c r="E21" s="46">
        <v>0.48</v>
      </c>
      <c r="F21" s="34"/>
      <c r="G21" s="46">
        <v>0.28000000000000003</v>
      </c>
      <c r="H21" s="46">
        <v>0.24</v>
      </c>
      <c r="I21" s="46">
        <v>0.27</v>
      </c>
      <c r="J21" s="46">
        <v>0.24</v>
      </c>
      <c r="K21" s="47">
        <v>1.03</v>
      </c>
    </row>
    <row r="22" spans="2:11" x14ac:dyDescent="0.25">
      <c r="F22" s="15"/>
      <c r="K22" s="1"/>
    </row>
    <row r="23" spans="2:11" x14ac:dyDescent="0.25">
      <c r="B23" s="4" t="s">
        <v>62</v>
      </c>
      <c r="C23" s="60">
        <v>2018</v>
      </c>
      <c r="D23" s="61"/>
      <c r="E23" s="61"/>
      <c r="F23" s="13"/>
      <c r="G23" s="59">
        <v>2017</v>
      </c>
      <c r="H23" s="59"/>
      <c r="I23" s="59"/>
      <c r="J23" s="59"/>
      <c r="K23" s="59"/>
    </row>
    <row r="24" spans="2:11" ht="15.75" thickBot="1" x14ac:dyDescent="0.3">
      <c r="B24" s="19"/>
      <c r="C24" s="30" t="s">
        <v>0</v>
      </c>
      <c r="D24" s="30" t="s">
        <v>1</v>
      </c>
      <c r="E24" s="30" t="s">
        <v>2</v>
      </c>
      <c r="F24" s="14"/>
      <c r="G24" s="30" t="s">
        <v>0</v>
      </c>
      <c r="H24" s="30" t="s">
        <v>1</v>
      </c>
      <c r="I24" s="30" t="s">
        <v>2</v>
      </c>
      <c r="J24" s="30" t="s">
        <v>3</v>
      </c>
      <c r="K24" s="30" t="s">
        <v>4</v>
      </c>
    </row>
    <row r="25" spans="2:11" x14ac:dyDescent="0.25">
      <c r="B25" s="31" t="s">
        <v>42</v>
      </c>
      <c r="C25" s="22">
        <v>10</v>
      </c>
      <c r="D25" s="22">
        <v>12.2</v>
      </c>
      <c r="E25" s="22">
        <v>13.4</v>
      </c>
      <c r="F25" s="17"/>
      <c r="G25" s="22">
        <v>7.4</v>
      </c>
      <c r="H25" s="22">
        <v>6.5</v>
      </c>
      <c r="I25" s="22">
        <v>7.2</v>
      </c>
      <c r="J25" s="22">
        <v>6.5</v>
      </c>
      <c r="K25" s="24">
        <f>SUM(G25:J25)</f>
        <v>27.6</v>
      </c>
    </row>
    <row r="26" spans="2:11" x14ac:dyDescent="0.25">
      <c r="B26" s="8" t="s">
        <v>43</v>
      </c>
      <c r="C26" s="10"/>
      <c r="D26" s="10"/>
      <c r="E26" s="10"/>
      <c r="F26" s="17"/>
      <c r="G26" s="10"/>
      <c r="H26" s="10"/>
      <c r="I26" s="10"/>
      <c r="J26" s="10"/>
      <c r="K26" s="11"/>
    </row>
    <row r="27" spans="2:11" x14ac:dyDescent="0.25">
      <c r="B27" s="2" t="s">
        <v>40</v>
      </c>
      <c r="C27" s="5">
        <v>0</v>
      </c>
      <c r="D27" s="5">
        <v>0</v>
      </c>
      <c r="E27" s="5">
        <v>0</v>
      </c>
      <c r="F27" s="17"/>
      <c r="G27" s="5">
        <v>0</v>
      </c>
      <c r="H27" s="5">
        <v>0</v>
      </c>
      <c r="I27" s="5">
        <v>0</v>
      </c>
      <c r="J27" s="5">
        <v>2</v>
      </c>
      <c r="K27" s="6">
        <f t="shared" ref="K27:K34" si="3">SUM(G27:J27)</f>
        <v>2</v>
      </c>
    </row>
    <row r="28" spans="2:11" x14ac:dyDescent="0.25">
      <c r="B28" s="8" t="s">
        <v>54</v>
      </c>
      <c r="C28" s="10">
        <v>0</v>
      </c>
      <c r="D28" s="10">
        <v>0</v>
      </c>
      <c r="E28" s="10">
        <v>0</v>
      </c>
      <c r="F28" s="17"/>
      <c r="G28" s="10">
        <v>0</v>
      </c>
      <c r="H28" s="10">
        <v>0</v>
      </c>
      <c r="I28" s="10">
        <v>0</v>
      </c>
      <c r="J28" s="10">
        <v>0</v>
      </c>
      <c r="K28" s="11">
        <f t="shared" si="3"/>
        <v>0</v>
      </c>
    </row>
    <row r="29" spans="2:11" x14ac:dyDescent="0.25">
      <c r="B29" s="46" t="s">
        <v>41</v>
      </c>
      <c r="C29" s="55">
        <v>0.1</v>
      </c>
      <c r="D29" s="55">
        <v>0.2</v>
      </c>
      <c r="E29" s="55">
        <v>0.3</v>
      </c>
      <c r="F29" s="17"/>
      <c r="G29" s="55">
        <v>0.3</v>
      </c>
      <c r="H29" s="55">
        <v>0.5</v>
      </c>
      <c r="I29" s="55">
        <v>0.3</v>
      </c>
      <c r="J29" s="55">
        <v>2</v>
      </c>
      <c r="K29" s="56">
        <f t="shared" si="3"/>
        <v>3.1</v>
      </c>
    </row>
    <row r="30" spans="2:11" x14ac:dyDescent="0.25">
      <c r="B30" s="8" t="s">
        <v>44</v>
      </c>
      <c r="C30" s="10">
        <v>3</v>
      </c>
      <c r="D30" s="10">
        <v>3.4</v>
      </c>
      <c r="E30" s="10">
        <v>3.5</v>
      </c>
      <c r="F30" s="17"/>
      <c r="G30" s="10">
        <v>1.9</v>
      </c>
      <c r="H30" s="10">
        <v>1.8</v>
      </c>
      <c r="I30" s="10">
        <v>2.1</v>
      </c>
      <c r="J30" s="10">
        <v>-2.5</v>
      </c>
      <c r="K30" s="11">
        <f t="shared" si="3"/>
        <v>3.3000000000000007</v>
      </c>
    </row>
    <row r="31" spans="2:11" x14ac:dyDescent="0.25">
      <c r="B31" s="46" t="s">
        <v>45</v>
      </c>
      <c r="C31" s="55">
        <v>1.5</v>
      </c>
      <c r="D31" s="55">
        <v>1</v>
      </c>
      <c r="E31" s="55">
        <v>1.2</v>
      </c>
      <c r="F31" s="17"/>
      <c r="G31" s="55">
        <v>1.5</v>
      </c>
      <c r="H31" s="55">
        <v>1.7</v>
      </c>
      <c r="I31" s="55">
        <v>1.6</v>
      </c>
      <c r="J31" s="55">
        <v>1.5</v>
      </c>
      <c r="K31" s="56">
        <f t="shared" si="3"/>
        <v>6.3000000000000007</v>
      </c>
    </row>
    <row r="32" spans="2:11" x14ac:dyDescent="0.25">
      <c r="B32" s="8" t="s">
        <v>50</v>
      </c>
      <c r="C32" s="10">
        <v>0</v>
      </c>
      <c r="D32" s="10">
        <v>0</v>
      </c>
      <c r="E32" s="10">
        <v>0.2</v>
      </c>
      <c r="F32" s="17"/>
      <c r="G32" s="10">
        <v>0</v>
      </c>
      <c r="H32" s="10">
        <v>0</v>
      </c>
      <c r="I32" s="10">
        <v>0</v>
      </c>
      <c r="J32" s="10">
        <v>0</v>
      </c>
      <c r="K32" s="11">
        <f t="shared" si="3"/>
        <v>0</v>
      </c>
    </row>
    <row r="33" spans="2:11" x14ac:dyDescent="0.25">
      <c r="B33" s="46" t="s">
        <v>46</v>
      </c>
      <c r="C33" s="55">
        <v>4.9000000000000004</v>
      </c>
      <c r="D33" s="55">
        <v>4.9000000000000004</v>
      </c>
      <c r="E33" s="55">
        <v>4.7</v>
      </c>
      <c r="F33" s="17"/>
      <c r="G33" s="55">
        <v>4.4000000000000004</v>
      </c>
      <c r="H33" s="55">
        <v>4.5</v>
      </c>
      <c r="I33" s="55">
        <v>4.7</v>
      </c>
      <c r="J33" s="55">
        <v>4.7</v>
      </c>
      <c r="K33" s="56">
        <f t="shared" si="3"/>
        <v>18.3</v>
      </c>
    </row>
    <row r="34" spans="2:11" ht="15.75" thickBot="1" x14ac:dyDescent="0.3">
      <c r="B34" s="19" t="s">
        <v>35</v>
      </c>
      <c r="C34" s="20">
        <v>-0.3</v>
      </c>
      <c r="D34" s="20">
        <v>-0.3</v>
      </c>
      <c r="E34" s="20">
        <v>-0.3</v>
      </c>
      <c r="F34" s="17"/>
      <c r="G34" s="20">
        <v>-0.3</v>
      </c>
      <c r="H34" s="20">
        <v>-0.3</v>
      </c>
      <c r="I34" s="20">
        <v>-0.3</v>
      </c>
      <c r="J34" s="20">
        <v>-0.4</v>
      </c>
      <c r="K34" s="23">
        <f t="shared" si="3"/>
        <v>-1.2999999999999998</v>
      </c>
    </row>
    <row r="35" spans="2:11" x14ac:dyDescent="0.25">
      <c r="B35" s="40" t="s">
        <v>47</v>
      </c>
      <c r="C35" s="42">
        <f>SUM(C25:C34)</f>
        <v>19.2</v>
      </c>
      <c r="D35" s="42">
        <f t="shared" ref="D35:E35" si="4">SUM(D25:D34)</f>
        <v>21.399999999999995</v>
      </c>
      <c r="E35" s="42">
        <f t="shared" si="4"/>
        <v>23</v>
      </c>
      <c r="F35" s="17"/>
      <c r="G35" s="42">
        <f t="shared" ref="G35:K35" si="5">SUM(G25:G34)</f>
        <v>15.2</v>
      </c>
      <c r="H35" s="42">
        <f t="shared" si="5"/>
        <v>14.7</v>
      </c>
      <c r="I35" s="42">
        <f t="shared" si="5"/>
        <v>15.599999999999998</v>
      </c>
      <c r="J35" s="42">
        <f t="shared" si="5"/>
        <v>13.799999999999999</v>
      </c>
      <c r="K35" s="42">
        <f t="shared" si="5"/>
        <v>59.3</v>
      </c>
    </row>
  </sheetData>
  <mergeCells count="6">
    <mergeCell ref="C23:E23"/>
    <mergeCell ref="G23:K23"/>
    <mergeCell ref="B2:K2"/>
    <mergeCell ref="B3:K3"/>
    <mergeCell ref="C5:E5"/>
    <mergeCell ref="G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GAAP P&amp;L</vt:lpstr>
      <vt:lpstr>GAAP IFRS Compare</vt:lpstr>
      <vt:lpstr>Adjusted EPS and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Steve, Webster</dc:creator>
  <cp:lastModifiedBy>Cassandra Stanford</cp:lastModifiedBy>
  <dcterms:created xsi:type="dcterms:W3CDTF">2019-02-20T16:33:48Z</dcterms:created>
  <dcterms:modified xsi:type="dcterms:W3CDTF">2019-03-01T16:26:29Z</dcterms:modified>
</cp:coreProperties>
</file>